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27525" windowHeight="14370"/>
  </bookViews>
  <sheets>
    <sheet name="Sheet1" sheetId="1" r:id="rId1"/>
  </sheets>
  <calcPr calcId="125725" iterate="1" calcOnSave="0"/>
</workbook>
</file>

<file path=xl/calcChain.xml><?xml version="1.0" encoding="utf-8"?>
<calcChain xmlns="http://schemas.openxmlformats.org/spreadsheetml/2006/main">
  <c r="G59" i="1"/>
  <c r="H59" s="1"/>
  <c r="G58"/>
  <c r="H58" s="1"/>
  <c r="G55"/>
  <c r="G52"/>
  <c r="G50"/>
  <c r="G48"/>
  <c r="G53" s="1"/>
  <c r="F53" s="1"/>
  <c r="G39"/>
  <c r="H39" s="1"/>
  <c r="G38"/>
  <c r="H38" s="1"/>
  <c r="G35"/>
  <c r="G32"/>
  <c r="G30"/>
  <c r="G28"/>
  <c r="G33" s="1"/>
  <c r="F33" s="1"/>
  <c r="G19"/>
  <c r="H19" s="1"/>
  <c r="H18"/>
  <c r="G18"/>
  <c r="G15"/>
  <c r="G12"/>
  <c r="G10"/>
  <c r="G8"/>
  <c r="G56" l="1"/>
  <c r="F56" s="1"/>
  <c r="G36"/>
  <c r="F36" s="1"/>
  <c r="G13"/>
  <c r="F13" s="1"/>
  <c r="G16" l="1"/>
  <c r="F16" s="1"/>
</calcChain>
</file>

<file path=xl/sharedStrings.xml><?xml version="1.0" encoding="utf-8"?>
<sst xmlns="http://schemas.openxmlformats.org/spreadsheetml/2006/main" count="61" uniqueCount="27">
  <si>
    <t>Open Loop AFR % Change .vs. Temp Scalar</t>
  </si>
  <si>
    <t>Open Loop AFR % Change .vs. Temp Table</t>
  </si>
  <si>
    <t xml:space="preserve">idling Scalar </t>
  </si>
  <si>
    <t>OL AFR % Change .vs. MAP</t>
  </si>
  <si>
    <t>Hex</t>
  </si>
  <si>
    <t>Dec</t>
  </si>
  <si>
    <t>Assume:</t>
  </si>
  <si>
    <t>Coolant = 200*F</t>
  </si>
  <si>
    <t>MAT = 200*F</t>
  </si>
  <si>
    <t>DD</t>
  </si>
  <si>
    <t>A</t>
  </si>
  <si>
    <t>AFR</t>
  </si>
  <si>
    <t>Interim OL AFR #1</t>
  </si>
  <si>
    <t>Stoich AFR</t>
  </si>
  <si>
    <t>1bd</t>
  </si>
  <si>
    <t>FINAL OL AFR (Interim #2 * Stoich)</t>
  </si>
  <si>
    <t>MAP = 50 kPa</t>
  </si>
  <si>
    <t>Coolant = 80*F</t>
  </si>
  <si>
    <t>MAT = 80*F</t>
  </si>
  <si>
    <t>Assume (Reduce Coolant/MAT to approximate ambient)</t>
  </si>
  <si>
    <t xml:space="preserve"> </t>
  </si>
  <si>
    <t>Assume (Increase MAP from 50 to 85)</t>
  </si>
  <si>
    <t>MAP = 85 kPa</t>
  </si>
  <si>
    <t>1ea</t>
  </si>
  <si>
    <t>OL AFR Calculation</t>
  </si>
  <si>
    <t>NO change to AFR until temps &lt; 68*F due to values in OL AFR .vs. Temp Table</t>
  </si>
  <si>
    <t>OL AFR decreases 9.2% with higher MAP (Richened)</t>
  </si>
</sst>
</file>

<file path=xl/styles.xml><?xml version="1.0" encoding="utf-8"?>
<styleSheet xmlns="http://schemas.openxmlformats.org/spreadsheetml/2006/main">
  <fonts count="2"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topLeftCell="A13" zoomScale="80" zoomScaleNormal="80" workbookViewId="0">
      <selection activeCell="K31" sqref="K31"/>
    </sheetView>
  </sheetViews>
  <sheetFormatPr defaultRowHeight="15"/>
  <cols>
    <col min="6" max="8" width="8.796875" style="3"/>
  </cols>
  <sheetData>
    <row r="1" spans="1:8">
      <c r="A1" s="1" t="s">
        <v>24</v>
      </c>
    </row>
    <row r="3" spans="1:8">
      <c r="A3" t="s">
        <v>6</v>
      </c>
    </row>
    <row r="4" spans="1:8">
      <c r="A4" s="4" t="s">
        <v>7</v>
      </c>
    </row>
    <row r="5" spans="1:8">
      <c r="A5" s="4" t="s">
        <v>8</v>
      </c>
    </row>
    <row r="6" spans="1:8">
      <c r="A6" s="4" t="s">
        <v>16</v>
      </c>
    </row>
    <row r="7" spans="1:8">
      <c r="F7" s="2" t="s">
        <v>4</v>
      </c>
      <c r="G7" s="2" t="s">
        <v>5</v>
      </c>
      <c r="H7" s="2" t="s">
        <v>11</v>
      </c>
    </row>
    <row r="8" spans="1:8">
      <c r="A8" t="s">
        <v>0</v>
      </c>
      <c r="F8" s="3" t="s">
        <v>9</v>
      </c>
      <c r="G8" s="3">
        <f>HEX2DEC(F8)</f>
        <v>221</v>
      </c>
    </row>
    <row r="10" spans="1:8">
      <c r="A10" t="s">
        <v>1</v>
      </c>
      <c r="F10" s="3">
        <v>19</v>
      </c>
      <c r="G10" s="3">
        <f>HEX2DEC(F10)</f>
        <v>25</v>
      </c>
    </row>
    <row r="12" spans="1:8">
      <c r="A12" t="s">
        <v>2</v>
      </c>
      <c r="F12" s="3">
        <v>0</v>
      </c>
      <c r="G12" s="3">
        <f>HEX2DEC(F12)</f>
        <v>0</v>
      </c>
    </row>
    <row r="13" spans="1:8">
      <c r="A13" s="5" t="s">
        <v>12</v>
      </c>
      <c r="F13" s="3" t="str">
        <f>DEC2HEX(G13)</f>
        <v>F6</v>
      </c>
      <c r="G13" s="3">
        <f>SUM(G8:G12)</f>
        <v>246</v>
      </c>
    </row>
    <row r="15" spans="1:8">
      <c r="A15" t="s">
        <v>3</v>
      </c>
      <c r="F15" s="3" t="s">
        <v>10</v>
      </c>
      <c r="G15" s="3">
        <f>HEX2DEC(F15)</f>
        <v>10</v>
      </c>
    </row>
    <row r="16" spans="1:8">
      <c r="A16" s="5" t="s">
        <v>12</v>
      </c>
      <c r="F16" s="3" t="str">
        <f>DEC2HEX(G16)</f>
        <v>100</v>
      </c>
      <c r="G16" s="3">
        <f>+G15+G13</f>
        <v>256</v>
      </c>
    </row>
    <row r="18" spans="1:8">
      <c r="A18" t="s">
        <v>13</v>
      </c>
      <c r="F18" s="3" t="s">
        <v>14</v>
      </c>
      <c r="G18" s="3">
        <f>HEX2DEC(F18)</f>
        <v>445</v>
      </c>
      <c r="H18" s="6">
        <f>6553.6/G18</f>
        <v>14.727191011235956</v>
      </c>
    </row>
    <row r="19" spans="1:8">
      <c r="A19" s="5" t="s">
        <v>15</v>
      </c>
      <c r="F19" s="3" t="s">
        <v>14</v>
      </c>
      <c r="G19" s="3">
        <f>HEX2DEC(F19)</f>
        <v>445</v>
      </c>
      <c r="H19" s="6">
        <f>6553.6/G19</f>
        <v>14.727191011235956</v>
      </c>
    </row>
    <row r="22" spans="1:8">
      <c r="A22" t="s">
        <v>19</v>
      </c>
    </row>
    <row r="23" spans="1:8">
      <c r="A23" s="1" t="s">
        <v>25</v>
      </c>
    </row>
    <row r="24" spans="1:8">
      <c r="A24" s="4" t="s">
        <v>17</v>
      </c>
    </row>
    <row r="25" spans="1:8">
      <c r="A25" s="4" t="s">
        <v>18</v>
      </c>
    </row>
    <row r="26" spans="1:8">
      <c r="A26" s="4" t="s">
        <v>16</v>
      </c>
    </row>
    <row r="27" spans="1:8">
      <c r="A27" t="s">
        <v>20</v>
      </c>
      <c r="F27" s="2" t="s">
        <v>4</v>
      </c>
      <c r="G27" s="2" t="s">
        <v>5</v>
      </c>
      <c r="H27" s="2" t="s">
        <v>11</v>
      </c>
    </row>
    <row r="28" spans="1:8">
      <c r="A28" t="s">
        <v>0</v>
      </c>
      <c r="F28" s="3" t="s">
        <v>9</v>
      </c>
      <c r="G28" s="3">
        <f>HEX2DEC(F28)</f>
        <v>221</v>
      </c>
    </row>
    <row r="30" spans="1:8">
      <c r="A30" t="s">
        <v>1</v>
      </c>
      <c r="F30" s="3">
        <v>19</v>
      </c>
      <c r="G30" s="3">
        <f>HEX2DEC(F30)</f>
        <v>25</v>
      </c>
    </row>
    <row r="32" spans="1:8">
      <c r="A32" t="s">
        <v>2</v>
      </c>
      <c r="F32" s="3">
        <v>0</v>
      </c>
      <c r="G32" s="3">
        <f>HEX2DEC(F32)</f>
        <v>0</v>
      </c>
    </row>
    <row r="33" spans="1:8">
      <c r="A33" s="5" t="s">
        <v>12</v>
      </c>
      <c r="F33" s="3" t="str">
        <f>DEC2HEX(G33)</f>
        <v>F6</v>
      </c>
      <c r="G33" s="3">
        <f>SUM(G28:G32)</f>
        <v>246</v>
      </c>
    </row>
    <row r="35" spans="1:8">
      <c r="A35" t="s">
        <v>3</v>
      </c>
      <c r="F35" s="3" t="s">
        <v>10</v>
      </c>
      <c r="G35" s="3">
        <f>HEX2DEC(F35)</f>
        <v>10</v>
      </c>
    </row>
    <row r="36" spans="1:8">
      <c r="A36" s="5" t="s">
        <v>12</v>
      </c>
      <c r="F36" s="3" t="str">
        <f>DEC2HEX(G36)</f>
        <v>100</v>
      </c>
      <c r="G36" s="3">
        <f>+G35+G33</f>
        <v>256</v>
      </c>
    </row>
    <row r="38" spans="1:8">
      <c r="A38" t="s">
        <v>13</v>
      </c>
      <c r="F38" s="3" t="s">
        <v>14</v>
      </c>
      <c r="G38" s="3">
        <f>HEX2DEC(F38)</f>
        <v>445</v>
      </c>
      <c r="H38" s="6">
        <f>6553.6/G38</f>
        <v>14.727191011235956</v>
      </c>
    </row>
    <row r="39" spans="1:8">
      <c r="A39" s="5" t="s">
        <v>15</v>
      </c>
      <c r="F39" s="3" t="s">
        <v>14</v>
      </c>
      <c r="G39" s="3">
        <f>HEX2DEC(F39)</f>
        <v>445</v>
      </c>
      <c r="H39" s="6">
        <f>6553.6/G39</f>
        <v>14.727191011235956</v>
      </c>
    </row>
    <row r="42" spans="1:8">
      <c r="A42" t="s">
        <v>21</v>
      </c>
    </row>
    <row r="43" spans="1:8">
      <c r="A43" s="1" t="s">
        <v>26</v>
      </c>
    </row>
    <row r="44" spans="1:8">
      <c r="A44" s="4" t="s">
        <v>17</v>
      </c>
    </row>
    <row r="45" spans="1:8">
      <c r="A45" s="4" t="s">
        <v>18</v>
      </c>
    </row>
    <row r="46" spans="1:8">
      <c r="A46" s="4" t="s">
        <v>22</v>
      </c>
    </row>
    <row r="47" spans="1:8">
      <c r="A47" t="s">
        <v>20</v>
      </c>
      <c r="F47" s="2" t="s">
        <v>4</v>
      </c>
      <c r="G47" s="2" t="s">
        <v>5</v>
      </c>
      <c r="H47" s="2" t="s">
        <v>11</v>
      </c>
    </row>
    <row r="48" spans="1:8">
      <c r="A48" t="s">
        <v>0</v>
      </c>
      <c r="F48" s="3" t="s">
        <v>9</v>
      </c>
      <c r="G48" s="3">
        <f>HEX2DEC(F48)</f>
        <v>221</v>
      </c>
    </row>
    <row r="50" spans="1:8">
      <c r="A50" t="s">
        <v>1</v>
      </c>
      <c r="F50" s="3">
        <v>19</v>
      </c>
      <c r="G50" s="3">
        <f>HEX2DEC(F50)</f>
        <v>25</v>
      </c>
    </row>
    <row r="52" spans="1:8">
      <c r="A52" t="s">
        <v>2</v>
      </c>
      <c r="F52" s="3">
        <v>0</v>
      </c>
      <c r="G52" s="3">
        <f>HEX2DEC(F52)</f>
        <v>0</v>
      </c>
    </row>
    <row r="53" spans="1:8">
      <c r="A53" s="5" t="s">
        <v>12</v>
      </c>
      <c r="F53" s="3" t="str">
        <f>DEC2HEX(G53)</f>
        <v>F6</v>
      </c>
      <c r="G53" s="3">
        <f>SUM(G48:G52)</f>
        <v>246</v>
      </c>
    </row>
    <row r="55" spans="1:8">
      <c r="A55" t="s">
        <v>3</v>
      </c>
      <c r="F55" s="3">
        <v>24</v>
      </c>
      <c r="G55" s="3">
        <f>HEX2DEC(F55)</f>
        <v>36</v>
      </c>
    </row>
    <row r="56" spans="1:8">
      <c r="A56" s="5" t="s">
        <v>12</v>
      </c>
      <c r="F56" s="3" t="str">
        <f>DEC2HEX(G56)</f>
        <v>11A</v>
      </c>
      <c r="G56" s="3">
        <f>+G55+G53</f>
        <v>282</v>
      </c>
    </row>
    <row r="58" spans="1:8">
      <c r="A58" t="s">
        <v>13</v>
      </c>
      <c r="F58" s="3" t="s">
        <v>14</v>
      </c>
      <c r="G58" s="3">
        <f>HEX2DEC(F58)</f>
        <v>445</v>
      </c>
      <c r="H58" s="6">
        <f>6553.6/G58</f>
        <v>14.727191011235956</v>
      </c>
    </row>
    <row r="59" spans="1:8">
      <c r="A59" s="5" t="s">
        <v>15</v>
      </c>
      <c r="F59" s="3" t="s">
        <v>23</v>
      </c>
      <c r="G59" s="3">
        <f>HEX2DEC(F59)</f>
        <v>490</v>
      </c>
      <c r="H59" s="6">
        <f>6553.6/G59</f>
        <v>13.374693877551021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2015-10-27T18:23:43Z</dcterms:created>
  <dcterms:modified xsi:type="dcterms:W3CDTF">2020-01-13T18:05:22Z</dcterms:modified>
</cp:coreProperties>
</file>